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<sst xmlns="http://schemas.openxmlformats.org/spreadsheetml/2006/main" count="53" uniqueCount="46">
  <si>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</si>
  <si>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</si>
  <si>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</si>
  <si>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</si>
  <si>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</si>
  <si>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</si>
  <si>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</si>
  <si>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</si>
  <si>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</si>
  <si>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</si>
  <si>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</si>
  <si>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</si>
  <si>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</si>
  <si>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</si>
  <si>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</si>
  <si>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</si>
  <si>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</si>
  <si>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</si>
  <si>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</si>
  <si>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</si>
  <si>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</si>
  <si>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</si>
  <si>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</si>
  <si>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</si>
  <si>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</si>
  <si>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</si>
  <si>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</si>
  <si>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</si>
  <si>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</si>
  <si>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</si>
  <si>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</si>
  <si>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</si>
  <si>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</si>
  <si>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</si>
  <si>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</si>
  <si>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</si>
  <si>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</si>
  <si>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</si>
  <si>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</si>
  <si>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</si>
  <si>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Car park</t>
  </si>
  <si>
    <t>Canal Towpath</t>
  </si>
  <si>
    <t>Increases: Parish Council received S106 payment on two residential developments to be spent on the upgrade to Multi Use Games Area £65,748 an increase of £62,498 on last year.  Field rentals £1,500  £63,998
Decreases: bank interest £80, VAT refund £5,500, grounds maintenance £2,200, Queen Elizabeth II Playing Field £600  £8,380</t>
  </si>
  <si>
    <t xml:space="preserve">Increases: Parish Maintenance £4,419, administration £4,989, audit 80, Christmas tree £540, Keepers Wood Way £2,500, Catterall in Bloom, £540,   £13,068
Decreases: CCTV £2,000, Speed Indicator Device £3,840, Election £114, Parish Office £550, donations £200, advertising £130, Queen Elizabeth II Playing Field £7,240, Subscriptions £150, training £530, VAT for recovery £800  £15,554
</t>
  </si>
  <si>
    <t>Section 106 payment to be used for the upgrade of the Multi Use Games Area next year.</t>
  </si>
  <si>
    <t xml:space="preserve">Multi Use Games Area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</si>
</sst>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3" fontId="54" fillId="0" borderId="0" xfId="0" applyNumberFormat="1" applyFont="1" applyAlignment="1">
      <alignment/>
    </xf>
    <xf numFmtId="10" fontId="54" fillId="0" borderId="0" xfId="0" applyNumberFormat="1" applyFont="1" applyAlignment="1">
      <alignment/>
    </xf>
    <xf numFmtId="0" fontId="54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4" fillId="35" borderId="11" xfId="0" applyFont="1" applyFill="1" applyBorder="1" applyAlignment="1">
      <alignment wrapText="1"/>
    </xf>
    <xf numFmtId="0" fontId="5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6" fillId="37" borderId="11" xfId="0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wrapText="1"/>
    </xf>
    <xf numFmtId="0" fontId="54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 indent="2"/>
    </xf>
    <xf numFmtId="0" fontId="52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52" fillId="0" borderId="13" xfId="0" applyFont="1" applyBorder="1" applyAlignment="1">
      <alignment/>
    </xf>
    <xf numFmtId="0" fontId="54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wrapText="1"/>
    </xf>
    <xf numFmtId="0" fontId="54" fillId="0" borderId="14" xfId="0" applyFont="1" applyBorder="1" applyAlignment="1">
      <alignment wrapText="1"/>
    </xf>
    <xf numFmtId="0" fontId="6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0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9"/>
    </row>
    <row r="2" spans="1:13" ht="15">
      <c r="A2" s="28" t="s">
        <v>17</v>
      </c>
      <c r="B2" s="24"/>
      <c r="C2" s="36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8" t="s">
        <v>18</v>
      </c>
      <c r="C3" s="35"/>
      <c r="L3" s="9"/>
    </row>
    <row r="4" ht="13.5">
      <c r="A4" s="1" t="s">
        <v>36</v>
      </c>
    </row>
    <row r="5" spans="1:13" ht="99" customHeight="1">
      <c r="A5" s="43" t="s">
        <v>37</v>
      </c>
      <c r="B5" s="44"/>
      <c r="C5" s="44"/>
      <c r="D5" s="44"/>
      <c r="E5" s="44"/>
      <c r="F5" s="44"/>
      <c r="G5" s="44"/>
      <c r="H5" s="44"/>
      <c r="M5" s="25"/>
    </row>
    <row r="6" ht="13.5">
      <c r="A6" s="29"/>
    </row>
    <row r="7" spans="1:14" ht="13.5">
      <c r="A7" s="29"/>
      <c r="D7" s="4"/>
      <c r="F7" s="4"/>
      <c r="N7" s="27"/>
    </row>
    <row r="8" spans="4:14" ht="27">
      <c r="D8" s="37" t="s">
        <v>38</v>
      </c>
      <c r="E8" s="27"/>
      <c r="F8" s="37" t="s">
        <v>39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8" t="s">
        <v>2</v>
      </c>
      <c r="B11" s="48"/>
      <c r="C11" s="48"/>
      <c r="D11" s="8">
        <v>67851</v>
      </c>
      <c r="F11" s="8">
        <v>91251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9" t="s">
        <v>20</v>
      </c>
      <c r="B13" s="50"/>
      <c r="C13" s="51"/>
      <c r="D13" s="8">
        <v>81000</v>
      </c>
      <c r="F13" s="8">
        <v>82000</v>
      </c>
      <c r="G13" s="5">
        <f>F13-D13</f>
        <v>1000</v>
      </c>
      <c r="H13" s="6">
        <f>IF((D13&gt;F13),(D13-F13)/D13,IF(D13&lt;F13,-(D13-F13)/D13,IF(D13=F13,0)))</f>
        <v>0.012345679012345678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74.25" customHeight="1" thickBot="1">
      <c r="A15" s="45" t="s">
        <v>3</v>
      </c>
      <c r="B15" s="45"/>
      <c r="C15" s="45"/>
      <c r="D15" s="8">
        <v>19335</v>
      </c>
      <c r="F15" s="8">
        <v>75127</v>
      </c>
      <c r="G15" s="5">
        <f>F15-D15</f>
        <v>55792</v>
      </c>
      <c r="H15" s="6">
        <f>IF((D15&gt;F15),(D15-F15)/D15,IF(D15&lt;F15,-(D15-F15)/D15,IF(D15=F15,0)))</f>
        <v>2.8855443496250324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52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5" t="s">
        <v>4</v>
      </c>
      <c r="B17" s="45"/>
      <c r="C17" s="45"/>
      <c r="D17" s="8">
        <v>37118</v>
      </c>
      <c r="F17" s="8">
        <v>37267</v>
      </c>
      <c r="G17" s="5">
        <f>F17-D17</f>
        <v>149</v>
      </c>
      <c r="H17" s="6">
        <f>IF((D17&gt;F17),(D17-F17)/D17,IF(D17&lt;F17,-(D17-F17)/D17,IF(D17=F17,0)))</f>
        <v>0.004014224904359071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83.25" customHeight="1" thickBot="1">
      <c r="A21" s="45" t="s">
        <v>21</v>
      </c>
      <c r="B21" s="45"/>
      <c r="C21" s="45"/>
      <c r="D21" s="8">
        <v>39817</v>
      </c>
      <c r="F21" s="8">
        <v>32985</v>
      </c>
      <c r="G21" s="5">
        <f>F21-D21</f>
        <v>-6832</v>
      </c>
      <c r="H21" s="6">
        <f>IF((D21&gt;F21),(D21-F21)/D21,IF(D21&lt;F21,-(D21-F21)/D21,IF(D21=F21,0)))</f>
        <v>0.17158500138131955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4.25" thickBot="1">
      <c r="D22" s="5"/>
      <c r="F22" s="5"/>
      <c r="G22" s="5"/>
      <c r="H22" s="6"/>
      <c r="K22" s="4"/>
      <c r="L22" s="4"/>
      <c r="N22" s="41"/>
    </row>
    <row r="23" spans="1:14" ht="19.5" customHeight="1" thickBot="1">
      <c r="A23" s="7" t="s">
        <v>5</v>
      </c>
      <c r="D23" s="2">
        <f>D11+D13+D15-D17-D19-D21</f>
        <v>91251</v>
      </c>
      <c r="F23" s="2">
        <v>178126</v>
      </c>
      <c r="G23" s="5"/>
      <c r="H23" s="6"/>
      <c r="K23" s="4"/>
      <c r="L23" s="4"/>
      <c r="M23" s="14" t="s">
        <v>12</v>
      </c>
      <c r="N23" s="41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2" t="s">
        <v>44</v>
      </c>
    </row>
    <row r="25" spans="4:14" ht="14.25" thickBot="1">
      <c r="D25" s="5"/>
      <c r="F25" s="5"/>
      <c r="G25" s="5"/>
      <c r="H25" s="6"/>
      <c r="K25" s="4"/>
      <c r="L25" s="4"/>
      <c r="N25" s="41"/>
    </row>
    <row r="26" spans="1:14" ht="19.5" customHeight="1" thickBot="1">
      <c r="A26" s="45" t="s">
        <v>9</v>
      </c>
      <c r="B26" s="45"/>
      <c r="C26" s="45"/>
      <c r="D26" s="8">
        <v>91251</v>
      </c>
      <c r="F26" s="8">
        <v>178126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449907</v>
      </c>
      <c r="F28" s="8">
        <v>449907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F12" sqref="F12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40" t="s">
        <v>35</v>
      </c>
    </row>
    <row r="3" ht="14.25">
      <c r="A3" t="s">
        <v>23</v>
      </c>
    </row>
    <row r="5" spans="4:6" ht="14.25">
      <c r="D5" s="30" t="s">
        <v>1</v>
      </c>
      <c r="E5" s="30" t="s">
        <v>1</v>
      </c>
      <c r="F5" s="30" t="s">
        <v>1</v>
      </c>
    </row>
    <row r="6" ht="14.25">
      <c r="A6" s="30" t="s">
        <v>24</v>
      </c>
    </row>
    <row r="7" spans="1:4" ht="14.25">
      <c r="A7" t="s">
        <v>40</v>
      </c>
      <c r="B7" s="33" t="s">
        <v>27</v>
      </c>
      <c r="D7" s="33">
        <v>6000</v>
      </c>
    </row>
    <row r="8" spans="1:4" ht="15" customHeight="1">
      <c r="A8" t="s">
        <v>41</v>
      </c>
      <c r="B8" s="33" t="s">
        <v>28</v>
      </c>
      <c r="D8" s="33">
        <v>1000</v>
      </c>
    </row>
    <row r="9" spans="1:4" ht="14.25">
      <c r="A9" t="s">
        <v>45</v>
      </c>
      <c r="B9" s="33" t="s">
        <v>29</v>
      </c>
      <c r="D9" s="33">
        <v>65748</v>
      </c>
    </row>
    <row r="10" spans="2:4" ht="14.25">
      <c r="B10" s="33" t="s">
        <v>30</v>
      </c>
      <c r="D10" s="33"/>
    </row>
    <row r="11" spans="2:4" ht="14.25">
      <c r="B11" s="33" t="s">
        <v>31</v>
      </c>
      <c r="D11" s="33"/>
    </row>
    <row r="12" spans="2:4" ht="14.25">
      <c r="B12" s="33" t="s">
        <v>32</v>
      </c>
      <c r="D12" s="33"/>
    </row>
    <row r="13" spans="2:4" ht="14.25">
      <c r="B13" s="33" t="s">
        <v>33</v>
      </c>
      <c r="D13" s="33"/>
    </row>
    <row r="14" ht="14.25">
      <c r="E14" s="32">
        <f>SUM(D7:D13)</f>
        <v>72748</v>
      </c>
    </row>
    <row r="16" spans="1:4" ht="14.25">
      <c r="A16" s="30" t="s">
        <v>25</v>
      </c>
      <c r="D16" s="33"/>
    </row>
    <row r="17" ht="14.25">
      <c r="E17" s="32">
        <f>D16</f>
        <v>0</v>
      </c>
    </row>
    <row r="18" spans="1:6" ht="15" thickBot="1">
      <c r="A18" s="30" t="s">
        <v>26</v>
      </c>
      <c r="F18" s="34">
        <f>E14+E17</f>
        <v>72748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</cp:lastModifiedBy>
  <cp:lastPrinted>2020-03-19T12:45:09Z</cp:lastPrinted>
  <dcterms:created xsi:type="dcterms:W3CDTF">2012-07-11T10:01:28Z</dcterms:created>
  <dcterms:modified xsi:type="dcterms:W3CDTF">2022-04-22T10:48:00Z</dcterms:modified>
  <cp:category/>
  <cp:version/>
  <cp:contentType/>
  <cp:contentStatus/>
</cp:coreProperties>
</file>